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440" windowHeight="11265"/>
  </bookViews>
  <sheets>
    <sheet name="среднегодовая 2020" sheetId="2" r:id="rId1"/>
    <sheet name="среднегодовая по инообластным " sheetId="4" r:id="rId2"/>
  </sheets>
  <calcPr calcId="144525"/>
</workbook>
</file>

<file path=xl/calcChain.xml><?xml version="1.0" encoding="utf-8"?>
<calcChain xmlns="http://schemas.openxmlformats.org/spreadsheetml/2006/main">
  <c r="D45" i="2" l="1"/>
  <c r="A61" i="2" l="1"/>
  <c r="D15" i="2" l="1"/>
  <c r="D51" i="2" l="1"/>
  <c r="C55" i="2" s="1"/>
  <c r="D27" i="4" l="1"/>
  <c r="D21" i="4"/>
  <c r="D11" i="4"/>
  <c r="C31" i="4" l="1"/>
</calcChain>
</file>

<file path=xl/sharedStrings.xml><?xml version="1.0" encoding="utf-8"?>
<sst xmlns="http://schemas.openxmlformats.org/spreadsheetml/2006/main" count="83" uniqueCount="52">
  <si>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</si>
  <si>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</si>
  <si>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</si>
  <si>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</si>
  <si>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</si>
  <si>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</si>
  <si>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</si>
  <si>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</si>
  <si>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</si>
  <si>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Приложение № ___</t>
  </si>
  <si>
    <t>Законченный случай</t>
  </si>
  <si>
    <t>Центр здоровья</t>
  </si>
  <si>
    <t>Расширенные и врачебные обследования</t>
  </si>
  <si>
    <t>от "____" _____________ 2017 г. № ______</t>
  </si>
  <si>
    <t>Диспансеризация</t>
  </si>
  <si>
    <t>Проф. осмотры</t>
  </si>
  <si>
    <t>Гемофильтрация крови продленная</t>
  </si>
  <si>
    <t>Селективная гемосорбция липополисахаридов</t>
  </si>
  <si>
    <t>Флюорография</t>
  </si>
  <si>
    <t>в том числе по профилю "Онкология"</t>
  </si>
  <si>
    <t>1 440 (услуг)</t>
  </si>
  <si>
    <t>Объем</t>
  </si>
  <si>
    <t>Посещения с иными целями</t>
  </si>
  <si>
    <t>Обращения по поводу заболевания</t>
  </si>
  <si>
    <t>Обращения по поводу заболевания в ФАПах</t>
  </si>
  <si>
    <t>Посещения с иными целями                                                                                    в ФАПах</t>
  </si>
  <si>
    <t>УЗДГ вен верхних конечностей</t>
  </si>
  <si>
    <t>УЗДГ вен нижних конечностей</t>
  </si>
  <si>
    <t>СКТ с контрастом</t>
  </si>
  <si>
    <t>СКТ без контраста</t>
  </si>
  <si>
    <t>УЗИ сердечно-сосудистой системы</t>
  </si>
  <si>
    <t>Лабораторные исследования для пациентов других МО</t>
  </si>
  <si>
    <t>Эндоскопические диагностические исследования</t>
  </si>
  <si>
    <t>Гистологические исследования с целью выявления онкологических заболеваний</t>
  </si>
  <si>
    <t>Расшифровка, описание и интерпретация электрокардиографических данных</t>
  </si>
  <si>
    <t>Посещения с иными целями  по стоматологии</t>
  </si>
  <si>
    <t>Всего по СМО, чел</t>
  </si>
  <si>
    <t>в т.ч.</t>
  </si>
  <si>
    <t>Филиал "Биробиджанский" СГ "Спасские ворота-М"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</si>
  <si>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</si>
  <si>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</si>
  <si>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Справочно:Численность застрахованных лиц на 01.12.2019, принятая для расчета подушевого норматива финансирования медицинской помощи, оказываемой в амбулаторных условиях, на прикрепившихся лиц, с учетом показателей результативности деятельности медицинской организации на 2020 год</t>
  </si>
  <si>
    <t>Приложение № __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</si>
  <si>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01.10.2020)</t>
  </si>
  <si>
    <t>Объемы финансирования ОГБУЗ "Областная больница" за оказанную медицинскую помощь пролеченным больным,  застрахованным за пределами Еврейской автономной области, с 01 января по 31 декабря 2020 года (с 01.10.2020)</t>
  </si>
  <si>
    <t>от "___" октября 2020 г. № __</t>
  </si>
  <si>
    <t>4 831/ 27 713 (УЕТ)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</si>
  <si>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</si>
  <si>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</si>
  <si>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>Забор материала для проведения анализа на COVID-19</t>
  </si>
  <si>
    <t>Обследование призывников</t>
  </si>
  <si>
    <t>265 / 1612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</si>
</sst>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8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166" fontId="8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166" fontId="6" fillId="0" borderId="1" xfId="5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wrapText="1"/>
    </xf>
    <xf numFmtId="0" fontId="10" fillId="0" borderId="0" xfId="0" applyFont="1" applyFill="1"/>
    <xf numFmtId="0" fontId="11" fillId="0" borderId="0" xfId="0" applyFont="1"/>
    <xf numFmtId="0" fontId="6" fillId="0" borderId="1" xfId="0" applyFont="1" applyFill="1" applyBorder="1" applyAlignment="1">
      <alignment wrapText="1"/>
    </xf>
    <xf numFmtId="166" fontId="6" fillId="0" borderId="1" xfId="5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 wrapText="1"/>
    </xf>
    <xf numFmtId="167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3" fontId="9" fillId="0" borderId="1" xfId="0" applyNumberFormat="1" applyFont="1" applyBorder="1"/>
    <xf numFmtId="0" fontId="9" fillId="0" borderId="1" xfId="0" applyFont="1" applyBorder="1"/>
    <xf numFmtId="0" fontId="6" fillId="0" borderId="1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1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5"/>
      <c r="D1" s="57" t="s">
        <v>42</v>
      </c>
      <c r="E1" s="57"/>
    </row>
    <row r="2" spans="1:13" x14ac:dyDescent="0.25">
      <c r="C2" s="57" t="s">
        <v>8</v>
      </c>
      <c r="D2" s="57"/>
      <c r="E2" s="57"/>
    </row>
    <row r="3" spans="1:13" x14ac:dyDescent="0.25">
      <c r="C3" s="57" t="s">
        <v>45</v>
      </c>
      <c r="D3" s="57"/>
      <c r="E3" s="57"/>
    </row>
    <row r="4" spans="1:13" x14ac:dyDescent="0.25">
      <c r="C4" s="26"/>
      <c r="D4" s="26"/>
      <c r="E4" s="26"/>
    </row>
    <row r="5" spans="1:13" ht="78.75" customHeight="1" x14ac:dyDescent="0.25">
      <c r="A5" s="48" t="s">
        <v>43</v>
      </c>
      <c r="B5" s="48"/>
      <c r="C5" s="48"/>
      <c r="D5" s="48"/>
      <c r="E5" s="48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36" customHeight="1" x14ac:dyDescent="0.25">
      <c r="B8" s="6" t="s">
        <v>5</v>
      </c>
      <c r="C8" s="6" t="s">
        <v>10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2">
        <v>9679</v>
      </c>
      <c r="D10" s="15">
        <v>414877183</v>
      </c>
    </row>
    <row r="11" spans="1:13" ht="31.5" x14ac:dyDescent="0.25">
      <c r="B11" s="19" t="s">
        <v>19</v>
      </c>
      <c r="C11" s="22">
        <v>60</v>
      </c>
      <c r="D11" s="15">
        <v>3177619</v>
      </c>
    </row>
    <row r="12" spans="1:13" ht="15.75" x14ac:dyDescent="0.25">
      <c r="B12" s="4" t="s">
        <v>6</v>
      </c>
      <c r="C12" s="15" t="s">
        <v>20</v>
      </c>
      <c r="D12" s="15">
        <v>9949967</v>
      </c>
    </row>
    <row r="13" spans="1:13" ht="31.5" x14ac:dyDescent="0.25">
      <c r="B13" s="29" t="s">
        <v>16</v>
      </c>
      <c r="C13" s="33">
        <v>19</v>
      </c>
      <c r="D13" s="15">
        <v>2275912</v>
      </c>
    </row>
    <row r="14" spans="1:13" ht="31.5" x14ac:dyDescent="0.25">
      <c r="B14" s="29" t="s">
        <v>17</v>
      </c>
      <c r="C14" s="33">
        <v>0</v>
      </c>
      <c r="D14" s="15">
        <v>0</v>
      </c>
    </row>
    <row r="15" spans="1:13" ht="15.75" x14ac:dyDescent="0.25">
      <c r="B15" s="2" t="s">
        <v>2</v>
      </c>
      <c r="C15" s="11"/>
      <c r="D15" s="12">
        <f>SUM(D10:D14)-D11</f>
        <v>427103062</v>
      </c>
    </row>
    <row r="18" spans="2:4" ht="35.25" customHeight="1" x14ac:dyDescent="0.25">
      <c r="B18" s="6" t="s">
        <v>0</v>
      </c>
      <c r="C18" s="6" t="s">
        <v>21</v>
      </c>
      <c r="D18" s="7" t="s">
        <v>1</v>
      </c>
    </row>
    <row r="19" spans="2:4" ht="15.75" x14ac:dyDescent="0.25">
      <c r="B19" s="5">
        <v>1</v>
      </c>
      <c r="C19" s="5">
        <v>2</v>
      </c>
      <c r="D19" s="5">
        <v>3</v>
      </c>
    </row>
    <row r="20" spans="2:4" ht="15.75" x14ac:dyDescent="0.25">
      <c r="B20" s="4" t="s">
        <v>22</v>
      </c>
      <c r="C20" s="30">
        <v>142626</v>
      </c>
      <c r="D20" s="15">
        <v>92814917</v>
      </c>
    </row>
    <row r="21" spans="2:4" ht="15.75" x14ac:dyDescent="0.25">
      <c r="B21" s="4" t="s">
        <v>23</v>
      </c>
      <c r="C21" s="22">
        <v>32725</v>
      </c>
      <c r="D21" s="17">
        <v>50377357</v>
      </c>
    </row>
    <row r="22" spans="2:4" ht="31.5" x14ac:dyDescent="0.25">
      <c r="B22" s="19" t="s">
        <v>25</v>
      </c>
      <c r="C22" s="22">
        <v>283</v>
      </c>
      <c r="D22" s="55">
        <v>2671218</v>
      </c>
    </row>
    <row r="23" spans="2:4" ht="31.5" x14ac:dyDescent="0.25">
      <c r="B23" s="19" t="s">
        <v>24</v>
      </c>
      <c r="C23" s="22">
        <v>231</v>
      </c>
      <c r="D23" s="56"/>
    </row>
    <row r="24" spans="2:4" ht="15.75" x14ac:dyDescent="0.25">
      <c r="B24" s="19" t="s">
        <v>14</v>
      </c>
      <c r="C24" s="22">
        <v>615</v>
      </c>
      <c r="D24" s="34">
        <v>1067395</v>
      </c>
    </row>
    <row r="25" spans="2:4" ht="15.75" x14ac:dyDescent="0.25">
      <c r="B25" s="4" t="s">
        <v>15</v>
      </c>
      <c r="C25" s="22">
        <v>80</v>
      </c>
      <c r="D25" s="17">
        <v>83641</v>
      </c>
    </row>
    <row r="26" spans="2:4" ht="15.75" x14ac:dyDescent="0.25">
      <c r="B26" s="4" t="s">
        <v>7</v>
      </c>
      <c r="C26" s="30">
        <v>21930</v>
      </c>
      <c r="D26" s="17">
        <v>21367715</v>
      </c>
    </row>
    <row r="27" spans="2:4" ht="31.5" x14ac:dyDescent="0.25">
      <c r="B27" s="36" t="s">
        <v>35</v>
      </c>
      <c r="C27" s="14" t="s">
        <v>46</v>
      </c>
      <c r="D27" s="17">
        <v>7761308</v>
      </c>
    </row>
    <row r="28" spans="2:4" ht="15.75" x14ac:dyDescent="0.25">
      <c r="B28" s="4" t="s">
        <v>6</v>
      </c>
      <c r="C28" s="30">
        <v>720</v>
      </c>
      <c r="D28" s="17">
        <v>4986383</v>
      </c>
    </row>
    <row r="29" spans="2:4" ht="31.5" x14ac:dyDescent="0.25">
      <c r="B29" s="19" t="s">
        <v>31</v>
      </c>
      <c r="C29" s="30">
        <v>6028</v>
      </c>
      <c r="D29" s="17">
        <v>864180</v>
      </c>
    </row>
    <row r="30" spans="2:4" ht="15.75" x14ac:dyDescent="0.25">
      <c r="B30" s="19" t="s">
        <v>18</v>
      </c>
      <c r="C30" s="30">
        <v>16840</v>
      </c>
      <c r="D30" s="17">
        <v>1264781</v>
      </c>
    </row>
    <row r="31" spans="2:4" ht="15.75" x14ac:dyDescent="0.25">
      <c r="B31" s="19" t="s">
        <v>26</v>
      </c>
      <c r="C31" s="30">
        <v>0</v>
      </c>
      <c r="D31" s="20">
        <v>0</v>
      </c>
    </row>
    <row r="32" spans="2:4" ht="15.75" x14ac:dyDescent="0.25">
      <c r="B32" s="19" t="s">
        <v>27</v>
      </c>
      <c r="C32" s="30">
        <v>0</v>
      </c>
      <c r="D32" s="20">
        <v>0</v>
      </c>
    </row>
    <row r="33" spans="2:4" ht="47.25" x14ac:dyDescent="0.25">
      <c r="B33" s="43" t="s">
        <v>47</v>
      </c>
      <c r="C33" s="30">
        <v>31</v>
      </c>
      <c r="D33" s="20">
        <v>16581</v>
      </c>
    </row>
    <row r="34" spans="2:4" ht="47.25" x14ac:dyDescent="0.25">
      <c r="B34" s="43" t="s">
        <v>48</v>
      </c>
      <c r="C34" s="30">
        <v>88</v>
      </c>
      <c r="D34" s="20">
        <v>47068</v>
      </c>
    </row>
    <row r="35" spans="2:4" ht="15.75" x14ac:dyDescent="0.25">
      <c r="B35" s="43" t="s">
        <v>50</v>
      </c>
      <c r="C35" s="30">
        <v>707</v>
      </c>
      <c r="D35" s="20">
        <v>104775</v>
      </c>
    </row>
    <row r="36" spans="2:4" ht="15.75" x14ac:dyDescent="0.25">
      <c r="B36" s="19" t="s">
        <v>28</v>
      </c>
      <c r="C36" s="30">
        <v>0</v>
      </c>
      <c r="D36" s="20">
        <v>0</v>
      </c>
    </row>
    <row r="37" spans="2:4" ht="15.75" x14ac:dyDescent="0.25">
      <c r="B37" s="19" t="s">
        <v>29</v>
      </c>
      <c r="C37" s="30">
        <v>0</v>
      </c>
      <c r="D37" s="20">
        <v>0</v>
      </c>
    </row>
    <row r="38" spans="2:4" ht="31.5" x14ac:dyDescent="0.25">
      <c r="B38" s="19" t="s">
        <v>30</v>
      </c>
      <c r="C38" s="30">
        <v>261</v>
      </c>
      <c r="D38" s="20">
        <v>311309</v>
      </c>
    </row>
    <row r="39" spans="2:4" ht="30" x14ac:dyDescent="0.25">
      <c r="B39" s="35" t="s">
        <v>32</v>
      </c>
      <c r="C39" s="30">
        <v>553</v>
      </c>
      <c r="D39" s="20">
        <v>441059</v>
      </c>
    </row>
    <row r="40" spans="2:4" ht="47.25" x14ac:dyDescent="0.25">
      <c r="B40" s="27" t="s">
        <v>33</v>
      </c>
      <c r="C40" s="30">
        <v>0</v>
      </c>
      <c r="D40" s="28">
        <v>0</v>
      </c>
    </row>
    <row r="41" spans="2:4" ht="19.5" customHeight="1" x14ac:dyDescent="0.25">
      <c r="B41" s="19" t="s">
        <v>11</v>
      </c>
      <c r="C41" s="22">
        <v>660</v>
      </c>
      <c r="D41" s="24">
        <v>826802</v>
      </c>
    </row>
    <row r="42" spans="2:4" ht="33.75" customHeight="1" x14ac:dyDescent="0.25">
      <c r="B42" s="19" t="s">
        <v>12</v>
      </c>
      <c r="C42" s="22">
        <v>978</v>
      </c>
      <c r="D42" s="21">
        <v>2206610</v>
      </c>
    </row>
    <row r="43" spans="2:4" ht="45.75" customHeight="1" x14ac:dyDescent="0.25">
      <c r="B43" s="19" t="s">
        <v>34</v>
      </c>
      <c r="C43" s="22">
        <v>3</v>
      </c>
      <c r="D43" s="21">
        <v>669</v>
      </c>
    </row>
    <row r="44" spans="2:4" ht="45.75" customHeight="1" x14ac:dyDescent="0.25">
      <c r="B44" s="44" t="s">
        <v>49</v>
      </c>
      <c r="C44" s="22">
        <v>13508</v>
      </c>
      <c r="D44" s="21">
        <v>1308877</v>
      </c>
    </row>
    <row r="45" spans="2:4" ht="15.75" x14ac:dyDescent="0.25">
      <c r="B45" s="2" t="s">
        <v>2</v>
      </c>
      <c r="C45" s="11"/>
      <c r="D45" s="18">
        <f>SUM(D20:D44)</f>
        <v>188522645</v>
      </c>
    </row>
    <row r="48" spans="2:4" ht="30" customHeight="1" x14ac:dyDescent="0.25">
      <c r="B48" s="5" t="s">
        <v>4</v>
      </c>
      <c r="C48" s="6" t="s">
        <v>10</v>
      </c>
      <c r="D48" s="7" t="s">
        <v>1</v>
      </c>
    </row>
    <row r="49" spans="1:5" ht="15.75" x14ac:dyDescent="0.25">
      <c r="B49" s="8">
        <v>1</v>
      </c>
      <c r="C49" s="8">
        <v>2</v>
      </c>
      <c r="D49" s="8">
        <v>3</v>
      </c>
    </row>
    <row r="50" spans="1:5" ht="15.75" x14ac:dyDescent="0.25">
      <c r="B50" s="13" t="s">
        <v>4</v>
      </c>
      <c r="C50" s="23">
        <v>2240</v>
      </c>
      <c r="D50" s="16">
        <v>33038281</v>
      </c>
    </row>
    <row r="51" spans="1:5" ht="15.75" x14ac:dyDescent="0.25">
      <c r="B51" s="2" t="s">
        <v>2</v>
      </c>
      <c r="C51" s="11"/>
      <c r="D51" s="12">
        <f>SUM(D50)</f>
        <v>33038281</v>
      </c>
    </row>
    <row r="53" spans="1:5" ht="15.75" thickBot="1" x14ac:dyDescent="0.3"/>
    <row r="54" spans="1:5" x14ac:dyDescent="0.25">
      <c r="B54" s="49" t="s">
        <v>3</v>
      </c>
      <c r="C54" s="51" t="s">
        <v>1</v>
      </c>
      <c r="D54" s="52"/>
      <c r="E54" s="9"/>
    </row>
    <row r="55" spans="1:5" ht="16.5" thickBot="1" x14ac:dyDescent="0.3">
      <c r="B55" s="50"/>
      <c r="C55" s="53">
        <f>D15+D45+D51</f>
        <v>648663988</v>
      </c>
      <c r="D55" s="54"/>
      <c r="E55" s="9"/>
    </row>
    <row r="57" spans="1:5" ht="51" customHeight="1" x14ac:dyDescent="0.25">
      <c r="A57" s="45" t="s">
        <v>41</v>
      </c>
      <c r="B57" s="45"/>
      <c r="C57" s="45"/>
      <c r="D57" s="45"/>
      <c r="E57" s="45"/>
    </row>
    <row r="59" spans="1:5" ht="15" customHeight="1" x14ac:dyDescent="0.25">
      <c r="A59" s="46" t="s">
        <v>36</v>
      </c>
      <c r="B59" s="47" t="s">
        <v>37</v>
      </c>
      <c r="C59" s="47"/>
      <c r="D59" s="47"/>
      <c r="E59" s="37"/>
    </row>
    <row r="60" spans="1:5" ht="90" x14ac:dyDescent="0.25">
      <c r="A60" s="46"/>
      <c r="B60" s="38" t="s">
        <v>38</v>
      </c>
      <c r="C60" s="39" t="s">
        <v>39</v>
      </c>
      <c r="D60" s="39" t="s">
        <v>40</v>
      </c>
      <c r="E60" s="40"/>
    </row>
    <row r="61" spans="1:5" x14ac:dyDescent="0.25">
      <c r="A61" s="41">
        <f>B61+C61+D61</f>
        <v>62101</v>
      </c>
      <c r="B61" s="42">
        <v>5231</v>
      </c>
      <c r="C61" s="41">
        <v>20514</v>
      </c>
      <c r="D61" s="41">
        <v>36356</v>
      </c>
    </row>
  </sheetData>
  <mergeCells count="11">
    <mergeCell ref="A57:E57"/>
    <mergeCell ref="A59:A60"/>
    <mergeCell ref="B59:D59"/>
    <mergeCell ref="D1:E1"/>
    <mergeCell ref="C2:E2"/>
    <mergeCell ref="A5:E5"/>
    <mergeCell ref="B54:B55"/>
    <mergeCell ref="C54:D54"/>
    <mergeCell ref="C55:D55"/>
    <mergeCell ref="C3:E3"/>
    <mergeCell ref="D22:D23"/>
  </mergeCells>
  <pageMargins left="0.7" right="0.7" top="0.75" bottom="0.75" header="0.3" footer="0.3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workbookViewId="0">
      <selection activeCell="J17" sqref="J17"/>
    </sheetView>
  </sheetViews>
  <sheetFormatPr defaultRowHeight="15" x14ac:dyDescent="0.25"/>
  <cols>
    <col min="1" max="1" width="9.140625" style="10"/>
    <col min="2" max="2" width="34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5"/>
      <c r="D1" s="57" t="s">
        <v>9</v>
      </c>
      <c r="E1" s="57"/>
    </row>
    <row r="2" spans="1:13" x14ac:dyDescent="0.25">
      <c r="C2" s="57" t="s">
        <v>8</v>
      </c>
      <c r="D2" s="57"/>
      <c r="E2" s="57"/>
    </row>
    <row r="3" spans="1:13" x14ac:dyDescent="0.25">
      <c r="C3" s="57" t="s">
        <v>13</v>
      </c>
      <c r="D3" s="57"/>
      <c r="E3" s="57"/>
    </row>
    <row r="5" spans="1:13" ht="57.75" customHeight="1" x14ac:dyDescent="0.25">
      <c r="A5" s="48" t="s">
        <v>44</v>
      </c>
      <c r="B5" s="48"/>
      <c r="C5" s="48"/>
      <c r="D5" s="48"/>
      <c r="E5" s="4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10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2">
        <v>514</v>
      </c>
      <c r="D10" s="15">
        <v>20551124</v>
      </c>
    </row>
    <row r="11" spans="1:13" ht="15.75" x14ac:dyDescent="0.25">
      <c r="B11" s="2" t="s">
        <v>2</v>
      </c>
      <c r="C11" s="11"/>
      <c r="D11" s="12">
        <f>SUM(D10)</f>
        <v>20551124</v>
      </c>
    </row>
    <row r="14" spans="1:13" ht="28.5" x14ac:dyDescent="0.25">
      <c r="B14" s="6" t="s">
        <v>0</v>
      </c>
      <c r="C14" s="6" t="s">
        <v>21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22</v>
      </c>
      <c r="C16" s="31">
        <v>4635</v>
      </c>
      <c r="D16" s="15">
        <v>2358868</v>
      </c>
    </row>
    <row r="17" spans="2:5" ht="15.75" x14ac:dyDescent="0.25">
      <c r="B17" s="4" t="s">
        <v>23</v>
      </c>
      <c r="C17" s="31">
        <v>1246</v>
      </c>
      <c r="D17" s="15">
        <v>1290746</v>
      </c>
    </row>
    <row r="18" spans="2:5" ht="15.75" x14ac:dyDescent="0.25">
      <c r="B18" s="4" t="s">
        <v>7</v>
      </c>
      <c r="C18" s="31">
        <v>650</v>
      </c>
      <c r="D18" s="15">
        <v>630832</v>
      </c>
    </row>
    <row r="19" spans="2:5" ht="31.5" x14ac:dyDescent="0.25">
      <c r="B19" s="36" t="s">
        <v>35</v>
      </c>
      <c r="C19" s="14" t="s">
        <v>51</v>
      </c>
      <c r="D19" s="17">
        <v>394973</v>
      </c>
    </row>
    <row r="20" spans="2:5" ht="15.75" x14ac:dyDescent="0.25">
      <c r="B20" s="19" t="s">
        <v>11</v>
      </c>
      <c r="C20" s="32">
        <v>20</v>
      </c>
      <c r="D20" s="24">
        <v>25055</v>
      </c>
    </row>
    <row r="21" spans="2:5" ht="15.75" x14ac:dyDescent="0.25">
      <c r="B21" s="2" t="s">
        <v>2</v>
      </c>
      <c r="C21" s="11"/>
      <c r="D21" s="18">
        <f>SUM(D16:D20)</f>
        <v>4700474</v>
      </c>
    </row>
    <row r="24" spans="2:5" ht="15.75" x14ac:dyDescent="0.25">
      <c r="B24" s="5" t="s">
        <v>4</v>
      </c>
      <c r="C24" s="6" t="s">
        <v>10</v>
      </c>
      <c r="D24" s="7" t="s">
        <v>1</v>
      </c>
    </row>
    <row r="25" spans="2:5" ht="15.75" x14ac:dyDescent="0.25">
      <c r="B25" s="8">
        <v>1</v>
      </c>
      <c r="C25" s="8">
        <v>2</v>
      </c>
      <c r="D25" s="8">
        <v>3</v>
      </c>
    </row>
    <row r="26" spans="2:5" ht="15.75" x14ac:dyDescent="0.25">
      <c r="B26" s="13" t="s">
        <v>4</v>
      </c>
      <c r="C26" s="23">
        <v>84</v>
      </c>
      <c r="D26" s="16">
        <v>1174662</v>
      </c>
    </row>
    <row r="27" spans="2:5" ht="15.75" x14ac:dyDescent="0.25">
      <c r="B27" s="2" t="s">
        <v>2</v>
      </c>
      <c r="C27" s="11"/>
      <c r="D27" s="12">
        <f>SUM(D26)</f>
        <v>1174662</v>
      </c>
    </row>
    <row r="29" spans="2:5" ht="15.75" thickBot="1" x14ac:dyDescent="0.3"/>
    <row r="30" spans="2:5" x14ac:dyDescent="0.25">
      <c r="B30" s="49" t="s">
        <v>3</v>
      </c>
      <c r="C30" s="51" t="s">
        <v>1</v>
      </c>
      <c r="D30" s="52"/>
      <c r="E30" s="9"/>
    </row>
    <row r="31" spans="2:5" ht="16.5" thickBot="1" x14ac:dyDescent="0.3">
      <c r="B31" s="50"/>
      <c r="C31" s="53">
        <f>D11+D21+D27</f>
        <v>26426260</v>
      </c>
      <c r="D31" s="54"/>
      <c r="E31" s="9"/>
    </row>
  </sheetData>
  <mergeCells count="7">
    <mergeCell ref="B30:B31"/>
    <mergeCell ref="C30:D30"/>
    <mergeCell ref="C31:D31"/>
    <mergeCell ref="D1:E1"/>
    <mergeCell ref="C2:E2"/>
    <mergeCell ref="C3:E3"/>
    <mergeCell ref="A5:E5"/>
  </mergeCells>
  <pageMargins left="0.7" right="0.7" top="0.75" bottom="0.75" header="0.3" footer="0.3"/>
  <pageSetup paperSize="9" scale="8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2020-11-17T02:12:46Z</cp:lastPrinted>
  <dcterms:created xsi:type="dcterms:W3CDTF">2013-02-07T03:36:37Z</dcterms:created>
  <dcterms:modified xsi:type="dcterms:W3CDTF">2020-11-17T02:12:52Z</dcterms:modified>
</cp:coreProperties>
</file>